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686B051-431C-4869-9DA1-6F58B56F8F7D}" xr6:coauthVersionLast="43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5" i="9" l="1"/>
  <c r="E65" i="9"/>
  <c r="D65" i="9"/>
  <c r="C16" i="9"/>
  <c r="D16" i="9"/>
  <c r="C36" i="9" l="1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D67" i="9" s="1"/>
  <c r="E16" i="9"/>
  <c r="E33" i="9"/>
  <c r="E53" i="9"/>
  <c r="E11" i="8"/>
  <c r="E36" i="9"/>
  <c r="E8" i="9"/>
  <c r="C34" i="9"/>
  <c r="E45" i="9"/>
  <c r="C54" i="9"/>
  <c r="E54" i="9" s="1"/>
  <c r="E8" i="8"/>
  <c r="E24" i="9" l="1"/>
  <c r="E18" i="8"/>
  <c r="C56" i="9"/>
  <c r="E34" i="9"/>
  <c r="E56" i="9" l="1"/>
  <c r="C63" i="9"/>
  <c r="E63" i="9" l="1"/>
  <c r="E64" i="9" s="1"/>
  <c r="C67" i="9" l="1"/>
  <c r="E67" i="9" s="1"/>
</calcChain>
</file>

<file path=xl/sharedStrings.xml><?xml version="1.0" encoding="utf-8"?>
<sst xmlns="http://schemas.openxmlformats.org/spreadsheetml/2006/main" count="128" uniqueCount="113">
  <si>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</si>
  <si>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</si>
  <si>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</si>
  <si>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</si>
  <si>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</si>
  <si>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</si>
  <si>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</si>
  <si>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</si>
  <si>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</si>
  <si>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</si>
  <si>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</si>
  <si>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</si>
  <si>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</si>
  <si>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</si>
  <si>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</si>
  <si>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</si>
  <si>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</si>
  <si>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</si>
  <si>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</si>
  <si>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</si>
  <si>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</si>
  <si>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</si>
  <si>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</si>
  <si>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</si>
  <si>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</si>
  <si>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</si>
  <si>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</si>
  <si>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</si>
  <si>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</si>
  <si>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</si>
  <si>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</si>
  <si>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</si>
  <si>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</si>
  <si>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</si>
  <si>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</si>
  <si>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</si>
  <si>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</si>
  <si>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</si>
  <si>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</si>
  <si>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</si>
  <si>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</si>
  <si>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</si>
  <si>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</si>
  <si>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</si>
  <si>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</si>
  <si>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</si>
  <si>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</si>
  <si>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</si>
  <si>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</si>
  <si>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</si>
  <si>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</si>
  <si>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</si>
  <si>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</si>
  <si>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</si>
  <si>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</si>
  <si>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</si>
  <si>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</si>
  <si>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</si>
  <si>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</si>
  <si>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</si>
  <si>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</si>
  <si>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</si>
  <si>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</si>
  <si>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</si>
  <si>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</si>
  <si>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</si>
  <si>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</si>
  <si>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</si>
  <si>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</si>
  <si>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</si>
  <si>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</si>
  <si>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</si>
  <si>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</si>
  <si>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</si>
  <si>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</si>
  <si>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</si>
  <si>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</si>
  <si>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</si>
  <si>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</si>
  <si>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</si>
  <si>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</si>
  <si>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</si>
  <si>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</si>
  <si>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</si>
  <si>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</si>
  <si>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</si>
  <si>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</si>
  <si>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</si>
  <si>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</si>
  <si>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</si>
  <si>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</si>
  <si>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</si>
  <si>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</si>
  <si>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</si>
  <si>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</si>
  <si>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</si>
  <si>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</si>
  <si>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</si>
  <si>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</si>
  <si>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</si>
  <si>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</si>
  <si>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</si>
  <si>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</si>
  <si>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</si>
  <si>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</si>
  <si>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</si>
  <si>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</si>
  <si>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</si>
  <si>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</si>
  <si>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</si>
  <si>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</si>
  <si>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</si>
  <si>
    <t>ლაშქარა ლაშქარაშვილი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</si>
</sst>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topLeftCell="A14" zoomScale="80" zoomScaleNormal="80" zoomScaleSheetLayoutView="90" workbookViewId="0">
      <selection activeCell="F28" sqref="F28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45930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111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112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10" zoomScaleSheetLayoutView="100" workbookViewId="0">
      <selection activeCell="C28" sqref="C28:C33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45930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709284.73</v>
      </c>
      <c r="D7" s="123">
        <v>818742.94000000006</v>
      </c>
      <c r="E7" s="129">
        <f t="shared" ref="E7:E13" si="0">C7+D7</f>
        <v>1528027.67</v>
      </c>
      <c r="F7" s="15"/>
    </row>
    <row r="8" spans="1:6" ht="12" customHeight="1" x14ac:dyDescent="0.2">
      <c r="A8" s="16">
        <v>2</v>
      </c>
      <c r="B8" s="17" t="s">
        <v>10</v>
      </c>
      <c r="C8" s="124">
        <v>26125.61</v>
      </c>
      <c r="D8" s="124">
        <v>5164.76</v>
      </c>
      <c r="E8" s="130">
        <f t="shared" si="0"/>
        <v>31290.370000000003</v>
      </c>
      <c r="F8" s="15"/>
    </row>
    <row r="9" spans="1:6" ht="12" customHeight="1" x14ac:dyDescent="0.2">
      <c r="A9" s="16">
        <v>3</v>
      </c>
      <c r="B9" s="88" t="s">
        <v>11</v>
      </c>
      <c r="C9" s="133">
        <v>14386429.510000026</v>
      </c>
      <c r="D9" s="133">
        <v>71315.363152000005</v>
      </c>
      <c r="E9" s="130">
        <f t="shared" si="0"/>
        <v>14457744.873152025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-1095284.4799999993</v>
      </c>
      <c r="D10" s="134">
        <v>-11663.38</v>
      </c>
      <c r="E10" s="135">
        <f t="shared" si="0"/>
        <v>-1106947.8599999992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13291145.030000027</v>
      </c>
      <c r="D11" s="124">
        <v>59651.983152000008</v>
      </c>
      <c r="E11" s="130">
        <f t="shared" si="0"/>
        <v>13350797.013152028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82019.621700000134</v>
      </c>
      <c r="D13" s="124">
        <v>173.39000000000001</v>
      </c>
      <c r="E13" s="130">
        <f t="shared" si="0"/>
        <v>82193.011700000134</v>
      </c>
    </row>
    <row r="14" spans="1:6" ht="12" customHeight="1" x14ac:dyDescent="0.2">
      <c r="A14" s="16">
        <v>6</v>
      </c>
      <c r="B14" s="17" t="s">
        <v>16</v>
      </c>
      <c r="C14" s="124">
        <v>210172.25599999999</v>
      </c>
      <c r="D14" s="177"/>
      <c r="E14" s="130">
        <f>C14</f>
        <v>210172.25599999999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52945.22000000003</v>
      </c>
      <c r="D16" s="177"/>
      <c r="E16" s="130">
        <f>C16</f>
        <v>52945.22000000003</v>
      </c>
    </row>
    <row r="17" spans="1:5" ht="12" customHeight="1" x14ac:dyDescent="0.2">
      <c r="A17" s="16">
        <v>9</v>
      </c>
      <c r="B17" s="17" t="s">
        <v>19</v>
      </c>
      <c r="C17" s="124">
        <v>6703.6299999999992</v>
      </c>
      <c r="D17" s="124">
        <v>0</v>
      </c>
      <c r="E17" s="130">
        <f>C17+D17</f>
        <v>6703.6299999999992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14378396.097700028</v>
      </c>
      <c r="D18" s="125">
        <f>SUM(D7:D8,D11:D17)</f>
        <v>883733.07315200008</v>
      </c>
      <c r="E18" s="131">
        <f>SUM(E7:E8,E11:E17)</f>
        <v>15262129.17085203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6591358.29</v>
      </c>
      <c r="D20" s="123">
        <v>1571103.99</v>
      </c>
      <c r="E20" s="129">
        <f t="shared" ref="E20:E25" si="1">C20+D20</f>
        <v>8162462.2800000003</v>
      </c>
    </row>
    <row r="21" spans="1:5" ht="12" customHeight="1" x14ac:dyDescent="0.2">
      <c r="A21" s="16">
        <v>12</v>
      </c>
      <c r="B21" s="17" t="s">
        <v>23</v>
      </c>
      <c r="C21" s="124">
        <v>750000</v>
      </c>
      <c r="D21" s="124">
        <v>135440</v>
      </c>
      <c r="E21" s="130">
        <f t="shared" si="1"/>
        <v>885440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39994.525099999999</v>
      </c>
      <c r="D23" s="124">
        <v>6045.5182999999997</v>
      </c>
      <c r="E23" s="130">
        <f t="shared" si="1"/>
        <v>46040.043399999995</v>
      </c>
    </row>
    <row r="24" spans="1:5" ht="12" customHeight="1" x14ac:dyDescent="0.2">
      <c r="A24" s="16">
        <v>15</v>
      </c>
      <c r="B24" s="180" t="s">
        <v>26</v>
      </c>
      <c r="C24" s="124">
        <v>194745.26765999995</v>
      </c>
      <c r="D24" s="124">
        <v>398.89</v>
      </c>
      <c r="E24" s="130">
        <f t="shared" si="1"/>
        <v>195144.15765999997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7576098.0827600006</v>
      </c>
      <c r="D26" s="125">
        <f>SUM(D20:D25)</f>
        <v>1712988.3983</v>
      </c>
      <c r="E26" s="131">
        <f>SUM(E20:E25)</f>
        <v>9289086.481060002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1300000</v>
      </c>
      <c r="D28" s="177"/>
      <c r="E28" s="129">
        <f t="shared" ref="E28:E33" si="2">C28+D28</f>
        <v>1300000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4668042.9218400046</v>
      </c>
      <c r="D32" s="177"/>
      <c r="E32" s="130">
        <f t="shared" si="2"/>
        <v>4668042.9218400046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5973042.9218400046</v>
      </c>
      <c r="D34" s="177"/>
      <c r="E34" s="131">
        <f>SUM(E28:E33)</f>
        <v>5973042.9218400046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13549141.004600005</v>
      </c>
      <c r="D35" s="126">
        <f>D26</f>
        <v>1712988.3983</v>
      </c>
      <c r="E35" s="132">
        <f>E34+E26</f>
        <v>15262129.402900007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zoomScaleSheetLayoutView="100" workbookViewId="0">
      <selection activeCell="C66" sqref="C66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45930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1609631.3724</v>
      </c>
      <c r="D8" s="138">
        <f>SUM(D9:D15)</f>
        <v>10559.552900000001</v>
      </c>
      <c r="E8" s="167">
        <f t="shared" si="0"/>
        <v>1620190.9253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112580.227</v>
      </c>
      <c r="D10" s="42">
        <v>9598.4696999999996</v>
      </c>
      <c r="E10" s="168">
        <f t="shared" si="0"/>
        <v>122178.6967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1497051.1454</v>
      </c>
      <c r="D13" s="42">
        <v>961.08320000000094</v>
      </c>
      <c r="E13" s="168">
        <f t="shared" si="0"/>
        <v>1498012.2286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355588.33</v>
      </c>
      <c r="D21" s="42">
        <v>30761.56</v>
      </c>
      <c r="E21" s="167">
        <f t="shared" si="0"/>
        <v>386349.89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1965219.7024000001</v>
      </c>
      <c r="D24" s="140">
        <f>SUM(D7:D8,D21:D23,D16)</f>
        <v>41321.1129</v>
      </c>
      <c r="E24" s="141">
        <f t="shared" si="0"/>
        <v>2006540.8153000001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648622.16220000002</v>
      </c>
      <c r="D26" s="50">
        <v>53077.807099999998</v>
      </c>
      <c r="E26" s="166">
        <f t="shared" ref="E26:E34" si="1">C26+D26</f>
        <v>701699.9693</v>
      </c>
    </row>
    <row r="27" spans="1:5" x14ac:dyDescent="0.2">
      <c r="A27" s="89">
        <v>9</v>
      </c>
      <c r="B27" s="51" t="s">
        <v>59</v>
      </c>
      <c r="C27" s="52">
        <v>34740.342900000003</v>
      </c>
      <c r="D27" s="53">
        <v>6135.0911999999998</v>
      </c>
      <c r="E27" s="167">
        <f t="shared" si="1"/>
        <v>40875.434100000006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683362.50510000007</v>
      </c>
      <c r="D33" s="143">
        <f>SUM(D26:D32)</f>
        <v>59212.898300000001</v>
      </c>
      <c r="E33" s="144">
        <f t="shared" si="1"/>
        <v>742575.40340000007</v>
      </c>
    </row>
    <row r="34" spans="1:5" ht="10.8" thickBot="1" x14ac:dyDescent="0.25">
      <c r="A34" s="100">
        <v>16</v>
      </c>
      <c r="B34" s="145" t="s">
        <v>66</v>
      </c>
      <c r="C34" s="140">
        <f>C24-C33</f>
        <v>1281857.1973000001</v>
      </c>
      <c r="D34" s="146">
        <f>D24-D33</f>
        <v>-17891.785400000001</v>
      </c>
      <c r="E34" s="141">
        <f t="shared" si="1"/>
        <v>1263965.4119000002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18955.080000000002</v>
      </c>
      <c r="D36" s="148">
        <f>D37-D38</f>
        <v>0</v>
      </c>
      <c r="E36" s="166">
        <f t="shared" ref="E36:E45" si="2">C36+D36</f>
        <v>18955.080000000002</v>
      </c>
    </row>
    <row r="37" spans="1:5" ht="20.399999999999999" x14ac:dyDescent="0.2">
      <c r="A37" s="89">
        <v>17.100000000000001</v>
      </c>
      <c r="B37" s="58" t="s">
        <v>69</v>
      </c>
      <c r="C37" s="41">
        <v>18955.080000000002</v>
      </c>
      <c r="D37" s="42">
        <v>0</v>
      </c>
      <c r="E37" s="168">
        <f t="shared" si="2"/>
        <v>18955.080000000002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157635.67000000001</v>
      </c>
      <c r="D41" s="53">
        <v>0</v>
      </c>
      <c r="E41" s="167">
        <f t="shared" si="2"/>
        <v>157635.67000000001</v>
      </c>
    </row>
    <row r="42" spans="1:5" x14ac:dyDescent="0.2">
      <c r="A42" s="89">
        <v>21</v>
      </c>
      <c r="B42" s="45" t="s">
        <v>74</v>
      </c>
      <c r="C42" s="52">
        <v>70682.239999999991</v>
      </c>
      <c r="D42" s="53">
        <v>0</v>
      </c>
      <c r="E42" s="167">
        <f t="shared" si="2"/>
        <v>70682.239999999991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3840.91</v>
      </c>
      <c r="D44" s="97">
        <v>0</v>
      </c>
      <c r="E44" s="169">
        <f t="shared" si="2"/>
        <v>3840.91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251113.9</v>
      </c>
      <c r="D45" s="146">
        <f>SUM(D36,D39:D44)</f>
        <v>0</v>
      </c>
      <c r="E45" s="141">
        <f t="shared" si="2"/>
        <v>251113.9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430951.76</v>
      </c>
      <c r="D48" s="53">
        <v>0</v>
      </c>
      <c r="E48" s="171">
        <f t="shared" si="3"/>
        <v>430951.76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57600</v>
      </c>
      <c r="D50" s="53">
        <v>0</v>
      </c>
      <c r="E50" s="171">
        <f t="shared" si="3"/>
        <v>57600</v>
      </c>
    </row>
    <row r="51" spans="1:5" x14ac:dyDescent="0.2">
      <c r="A51" s="89">
        <v>29</v>
      </c>
      <c r="B51" s="45" t="s">
        <v>83</v>
      </c>
      <c r="C51" s="52">
        <v>18238.46</v>
      </c>
      <c r="D51" s="53">
        <v>0</v>
      </c>
      <c r="E51" s="171">
        <f t="shared" si="3"/>
        <v>18238.46</v>
      </c>
    </row>
    <row r="52" spans="1:5" x14ac:dyDescent="0.2">
      <c r="A52" s="89">
        <v>30</v>
      </c>
      <c r="B52" s="45" t="s">
        <v>84</v>
      </c>
      <c r="C52" s="52">
        <v>121992.90000000002</v>
      </c>
      <c r="D52" s="53">
        <v>0</v>
      </c>
      <c r="E52" s="171">
        <f t="shared" si="3"/>
        <v>121992.90000000002</v>
      </c>
    </row>
    <row r="53" spans="1:5" x14ac:dyDescent="0.2">
      <c r="A53" s="90">
        <v>31</v>
      </c>
      <c r="B53" s="59" t="s">
        <v>85</v>
      </c>
      <c r="C53" s="183">
        <f>SUM(C47:C52)</f>
        <v>628783.12000000011</v>
      </c>
      <c r="D53" s="149">
        <f>SUM(D47:D52)</f>
        <v>0</v>
      </c>
      <c r="E53" s="172">
        <f t="shared" si="3"/>
        <v>628783.12000000011</v>
      </c>
    </row>
    <row r="54" spans="1:5" ht="10.8" thickBot="1" x14ac:dyDescent="0.25">
      <c r="A54" s="95">
        <v>32</v>
      </c>
      <c r="B54" s="150" t="s">
        <v>86</v>
      </c>
      <c r="C54" s="151">
        <f>C45-C53</f>
        <v>-377669.22000000009</v>
      </c>
      <c r="D54" s="152">
        <f>D45-D53</f>
        <v>0</v>
      </c>
      <c r="E54" s="153">
        <f t="shared" si="3"/>
        <v>-377669.22000000009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904187.97730000003</v>
      </c>
      <c r="D56" s="157">
        <f>D34+D54</f>
        <v>-17891.785400000001</v>
      </c>
      <c r="E56" s="158">
        <f>C56+D56</f>
        <v>886296.19189999998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-385481.5964000001</v>
      </c>
      <c r="D58" s="65"/>
      <c r="E58" s="170">
        <f>C58</f>
        <v>-385481.5964000001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23944</v>
      </c>
      <c r="D60" s="69"/>
      <c r="E60" s="172">
        <f>C60</f>
        <v>23944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-361537.5964000001</v>
      </c>
      <c r="D61" s="70"/>
      <c r="E61" s="159">
        <f>C61</f>
        <v>-361537.5964000001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1265725.5737000001</v>
      </c>
      <c r="D63" s="157">
        <f>D56</f>
        <v>-17891.785400000001</v>
      </c>
      <c r="E63" s="158">
        <f>C63+D63</f>
        <v>1247833.7883000001</v>
      </c>
    </row>
    <row r="64" spans="1:5" s="77" customFormat="1" ht="10.8" thickBot="1" x14ac:dyDescent="0.25">
      <c r="A64" s="100">
        <v>39</v>
      </c>
      <c r="B64" s="74" t="s">
        <v>93</v>
      </c>
      <c r="C64" s="75">
        <v>249566.75766000003</v>
      </c>
      <c r="D64" s="76"/>
      <c r="E64" s="173">
        <f>C64</f>
        <v>249566.75766000003</v>
      </c>
    </row>
    <row r="65" spans="1:5" ht="10.8" thickBot="1" x14ac:dyDescent="0.25">
      <c r="A65" s="100">
        <v>40</v>
      </c>
      <c r="B65" s="78" t="s">
        <v>94</v>
      </c>
      <c r="C65" s="156">
        <f>C63-C64</f>
        <v>1016158.8160400001</v>
      </c>
      <c r="D65" s="157">
        <f>D63</f>
        <v>-17891.785400000001</v>
      </c>
      <c r="E65" s="158">
        <f>C65+D65</f>
        <v>998267.03064000001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1016158.8160400001</v>
      </c>
      <c r="D67" s="164">
        <f>D65</f>
        <v>-17891.785400000001</v>
      </c>
      <c r="E67" s="160">
        <f>C67+D67</f>
        <v>998267.03064000001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2025-10-15T06:09:39Z</dcterms:modified>
</cp:coreProperties>
</file>